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83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<sst xmlns="http://schemas.openxmlformats.org/spreadsheetml/2006/main" count="29" uniqueCount="29">
  <si>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рус</t>
  </si>
  <si>
    <t>лит</t>
  </si>
  <si>
    <t>кар я</t>
  </si>
  <si>
    <t>кар лит</t>
  </si>
  <si>
    <t>мат</t>
  </si>
  <si>
    <t>истор</t>
  </si>
  <si>
    <t>прир</t>
  </si>
  <si>
    <t>муз</t>
  </si>
  <si>
    <t>изо</t>
  </si>
  <si>
    <t>физ-ра</t>
  </si>
  <si>
    <t>инф</t>
  </si>
  <si>
    <t>англ</t>
  </si>
  <si>
    <t>ритор</t>
  </si>
  <si>
    <t>технол</t>
  </si>
  <si>
    <t>Отличники</t>
  </si>
  <si>
    <t>Хорошисты</t>
  </si>
  <si>
    <t>С 1 "3"</t>
  </si>
  <si>
    <t>Троечники</t>
  </si>
  <si>
    <t>общая успеваемость</t>
  </si>
  <si>
    <t>качество</t>
  </si>
  <si>
    <t>"5"</t>
  </si>
  <si>
    <t>50% - качество знаний</t>
  </si>
  <si>
    <t>100% - успеваемость</t>
  </si>
  <si>
    <t>"4"</t>
  </si>
  <si>
    <t>"3"</t>
  </si>
  <si>
    <t>№ п/п</t>
  </si>
  <si>
    <t>Фамилия, имя уч-ся</t>
  </si>
  <si>
    <t>Средний бал</t>
  </si>
  <si>
    <t>"2"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</si>
</sst>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I23" sqref="I23"/>
    </sheetView>
  </sheetViews>
  <sheetFormatPr defaultColWidth="9.00390625" defaultRowHeight="12.75"/>
  <cols>
    <col min="1" max="1" width="6.00390625" style="0" customWidth="1"/>
    <col min="2" max="2" width="18.00390625" style="0" customWidth="1"/>
    <col min="3" max="4" width="4.00390625" style="0" customWidth="1"/>
    <col min="5" max="5" width="5.375" style="0" customWidth="1"/>
    <col min="6" max="6" width="7.125" style="0" customWidth="1"/>
    <col min="7" max="7" width="4.00390625" style="0" customWidth="1"/>
    <col min="8" max="8" width="5.75390625" style="0" customWidth="1"/>
    <col min="9" max="9" width="4.875" style="0" customWidth="1"/>
    <col min="10" max="10" width="3.75390625" style="0" customWidth="1"/>
    <col min="11" max="11" width="4.125" style="0" customWidth="1"/>
    <col min="12" max="12" width="6.875" style="0" customWidth="1"/>
    <col min="13" max="13" width="4.625" style="0" customWidth="1"/>
    <col min="14" max="14" width="4.875" style="0" customWidth="1"/>
    <col min="15" max="15" width="6.00390625" style="0" customWidth="1"/>
    <col min="16" max="16" width="6.375" style="0" customWidth="1"/>
    <col min="17" max="17" width="9.25390625" style="0" customWidth="1"/>
    <col min="18" max="18" width="0.2421875" style="0" hidden="1" customWidth="1"/>
  </cols>
  <sheetData>
    <row r="1" spans="1:19" ht="25.5">
      <c r="A1" s="7" t="s">
        <v>25</v>
      </c>
      <c r="B1" s="7" t="s">
        <v>26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/>
      <c r="R1" s="2"/>
      <c r="S1" s="12" t="s">
        <v>27</v>
      </c>
    </row>
    <row r="2" spans="1:19" ht="12.75">
      <c r="A2" s="11">
        <v>1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e">
        <f>AVERAGE(C2:P2)</f>
        <v>#DIV/0!</v>
      </c>
      <c r="S2" s="2" t="e">
        <f>ROUND(R2:R17,1)</f>
        <v>#DIV/0!</v>
      </c>
    </row>
    <row r="3" spans="1:19" ht="12.75">
      <c r="A3" s="11">
        <v>2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e">
        <f aca="true" t="shared" si="0" ref="R3:R17">AVERAGE(C3:P3)</f>
        <v>#DIV/0!</v>
      </c>
      <c r="S3" s="2" t="e">
        <f>ROUND(R3:R24,1)</f>
        <v>#DIV/0!</v>
      </c>
    </row>
    <row r="4" spans="1:19" ht="12.75">
      <c r="A4" s="11">
        <v>3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e">
        <f t="shared" si="0"/>
        <v>#DIV/0!</v>
      </c>
      <c r="S4" s="2" t="e">
        <f>ROUND(R4:R25,1)</f>
        <v>#DIV/0!</v>
      </c>
    </row>
    <row r="5" spans="1:19" ht="12.75">
      <c r="A5" s="11">
        <v>4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e">
        <f t="shared" si="0"/>
        <v>#DIV/0!</v>
      </c>
      <c r="S5" s="2" t="e">
        <f>ROUND(R5:R26,1)</f>
        <v>#DIV/0!</v>
      </c>
    </row>
    <row r="6" spans="1:19" ht="12.75">
      <c r="A6" s="11">
        <v>5</v>
      </c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 t="e">
        <f t="shared" si="0"/>
        <v>#DIV/0!</v>
      </c>
      <c r="S6" s="2" t="e">
        <f>ROUND(R6:R27,1)</f>
        <v>#DIV/0!</v>
      </c>
    </row>
    <row r="7" spans="1:19" ht="12.75">
      <c r="A7" s="11">
        <v>6</v>
      </c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e">
        <f t="shared" si="0"/>
        <v>#DIV/0!</v>
      </c>
      <c r="S7" s="2" t="e">
        <f aca="true" t="shared" si="1" ref="S7:S17">ROUND(R7:R29,1)</f>
        <v>#DIV/0!</v>
      </c>
    </row>
    <row r="8" spans="1:19" ht="12.75">
      <c r="A8" s="11">
        <v>7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e">
        <f t="shared" si="0"/>
        <v>#DIV/0!</v>
      </c>
      <c r="S8" s="2" t="e">
        <f t="shared" si="1"/>
        <v>#DIV/0!</v>
      </c>
    </row>
    <row r="9" spans="1:19" ht="12.75">
      <c r="A9" s="11">
        <v>8</v>
      </c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e">
        <f t="shared" si="0"/>
        <v>#DIV/0!</v>
      </c>
      <c r="S9" s="2" t="e">
        <f t="shared" si="1"/>
        <v>#DIV/0!</v>
      </c>
    </row>
    <row r="10" spans="1:19" ht="12.75">
      <c r="A10" s="11">
        <v>9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e">
        <f t="shared" si="0"/>
        <v>#DIV/0!</v>
      </c>
      <c r="S10" s="2" t="e">
        <f t="shared" si="1"/>
        <v>#DIV/0!</v>
      </c>
    </row>
    <row r="11" spans="1:19" ht="12.75">
      <c r="A11" s="11">
        <v>10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 t="e">
        <f t="shared" si="0"/>
        <v>#DIV/0!</v>
      </c>
      <c r="S11" s="2" t="e">
        <f t="shared" si="1"/>
        <v>#DIV/0!</v>
      </c>
    </row>
    <row r="12" spans="1:19" ht="12.75">
      <c r="A12" s="11">
        <v>11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e">
        <f t="shared" si="0"/>
        <v>#DIV/0!</v>
      </c>
      <c r="S12" s="2" t="e">
        <f t="shared" si="1"/>
        <v>#DIV/0!</v>
      </c>
    </row>
    <row r="13" spans="1:19" ht="12.75">
      <c r="A13" s="11">
        <v>12</v>
      </c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e">
        <f t="shared" si="0"/>
        <v>#DIV/0!</v>
      </c>
      <c r="S13" s="2" t="e">
        <f t="shared" si="1"/>
        <v>#DIV/0!</v>
      </c>
    </row>
    <row r="14" spans="1:19" ht="12.75">
      <c r="A14" s="11">
        <v>13</v>
      </c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e">
        <f t="shared" si="0"/>
        <v>#DIV/0!</v>
      </c>
      <c r="S14" s="2" t="e">
        <f t="shared" si="1"/>
        <v>#DIV/0!</v>
      </c>
    </row>
    <row r="15" spans="1:19" ht="12.75">
      <c r="A15" s="11">
        <v>14</v>
      </c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e">
        <f t="shared" si="0"/>
        <v>#DIV/0!</v>
      </c>
      <c r="S15" s="2" t="e">
        <f t="shared" si="1"/>
        <v>#DIV/0!</v>
      </c>
    </row>
    <row r="16" spans="1:19" ht="12.75">
      <c r="A16" s="11">
        <v>15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 t="e">
        <f t="shared" si="0"/>
        <v>#DIV/0!</v>
      </c>
      <c r="S16" s="2" t="e">
        <f t="shared" si="1"/>
        <v>#DIV/0!</v>
      </c>
    </row>
    <row r="17" spans="1:19" ht="12.75">
      <c r="A17" s="11">
        <v>16</v>
      </c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 t="e">
        <f t="shared" si="0"/>
        <v>#DIV/0!</v>
      </c>
      <c r="S17" s="2" t="e">
        <f t="shared" si="1"/>
        <v>#DIV/0!</v>
      </c>
    </row>
    <row r="18" spans="1:19" ht="12.75">
      <c r="A18" s="11">
        <v>17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 t="e">
        <f>AVERAGE(C18:Q18)</f>
        <v>#DIV/0!</v>
      </c>
    </row>
    <row r="19" spans="1:19" ht="12.75">
      <c r="A19" s="11">
        <v>18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 t="e">
        <f>AVERAGE(C19:Q19)</f>
        <v>#DIV/0!</v>
      </c>
    </row>
    <row r="20" spans="1:19" ht="12.75">
      <c r="A20" s="11">
        <v>19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 t="e">
        <f>AVERAGE(C20:Q20)</f>
        <v>#DIV/0!</v>
      </c>
    </row>
    <row r="21" spans="1:19" ht="12.75">
      <c r="A21" s="11">
        <v>20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 t="e">
        <f>AVERAGE(C21:Q21)</f>
        <v>#DIV/0!</v>
      </c>
    </row>
    <row r="22" spans="1:19" ht="12.75">
      <c r="A22" s="11">
        <v>21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e">
        <f>AVERAGE(C22:Q22)</f>
        <v>#DIV/0!</v>
      </c>
    </row>
    <row r="23" spans="2:16" ht="12.7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7" ht="12.7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6" ht="12.75">
      <c r="B25" s="8" t="s">
        <v>20</v>
      </c>
      <c r="C25" s="7">
        <f>COUNTIF(C2:C22,5)</f>
        <v>0</v>
      </c>
      <c r="D25" s="7">
        <f aca="true" t="shared" si="2" ref="D25:P25">COUNTIF(D2:D22,5)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7">
        <f t="shared" si="2"/>
        <v>0</v>
      </c>
      <c r="M25" s="7">
        <f t="shared" si="2"/>
        <v>0</v>
      </c>
      <c r="N25" s="7">
        <f t="shared" si="2"/>
        <v>0</v>
      </c>
      <c r="O25" s="7">
        <f t="shared" si="2"/>
        <v>0</v>
      </c>
      <c r="P25" s="7">
        <f t="shared" si="2"/>
        <v>0</v>
      </c>
    </row>
    <row r="26" spans="2:16" ht="12.75">
      <c r="B26" s="8" t="s">
        <v>23</v>
      </c>
      <c r="C26" s="7">
        <f>COUNTIF(C2:C22,4)</f>
        <v>0</v>
      </c>
      <c r="D26" s="7">
        <f aca="true" t="shared" si="3" ref="D26:P26">COUNTIF(D2:D22,4)</f>
        <v>0</v>
      </c>
      <c r="E26" s="7">
        <f t="shared" si="3"/>
        <v>0</v>
      </c>
      <c r="F26" s="7">
        <f t="shared" si="3"/>
        <v>0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 t="shared" si="3"/>
        <v>0</v>
      </c>
      <c r="N26" s="7">
        <f t="shared" si="3"/>
        <v>0</v>
      </c>
      <c r="O26" s="7">
        <f t="shared" si="3"/>
        <v>0</v>
      </c>
      <c r="P26" s="7">
        <f t="shared" si="3"/>
        <v>0</v>
      </c>
    </row>
    <row r="27" spans="2:16" ht="12.75">
      <c r="B27" s="7" t="s">
        <v>24</v>
      </c>
      <c r="C27" s="7">
        <f>COUNTIF(C2:C22,3)</f>
        <v>0</v>
      </c>
      <c r="D27" s="7">
        <f aca="true" t="shared" si="4" ref="D27:O27">COUNTIF(D2:D22,3)</f>
        <v>0</v>
      </c>
      <c r="E27" s="7">
        <f t="shared" si="4"/>
        <v>0</v>
      </c>
      <c r="F27" s="7">
        <f t="shared" si="4"/>
        <v>0</v>
      </c>
      <c r="G27" s="7">
        <f t="shared" si="4"/>
        <v>0</v>
      </c>
      <c r="H27" s="7">
        <f t="shared" si="4"/>
        <v>0</v>
      </c>
      <c r="I27" s="7">
        <f t="shared" si="4"/>
        <v>0</v>
      </c>
      <c r="J27" s="7">
        <f t="shared" si="4"/>
        <v>0</v>
      </c>
      <c r="K27" s="7">
        <f t="shared" si="4"/>
        <v>0</v>
      </c>
      <c r="L27" s="7">
        <f t="shared" si="4"/>
        <v>0</v>
      </c>
      <c r="M27" s="7">
        <f t="shared" si="4"/>
        <v>0</v>
      </c>
      <c r="N27" s="7">
        <f t="shared" si="4"/>
        <v>0</v>
      </c>
      <c r="O27" s="7">
        <f t="shared" si="4"/>
        <v>0</v>
      </c>
      <c r="P27" s="7">
        <f>COUNTIF(P2:P22,3)</f>
        <v>0</v>
      </c>
    </row>
    <row r="28" spans="2:16" ht="12.75">
      <c r="B28" s="7" t="s">
        <v>28</v>
      </c>
      <c r="C28" s="7">
        <f>COUNTIF(C3:C23,2)</f>
        <v>0</v>
      </c>
      <c r="D28" s="7">
        <f aca="true" t="shared" si="5" ref="D28:P28">COUNTIF(D3:D23,2)</f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 t="shared" si="5"/>
        <v>0</v>
      </c>
      <c r="J28" s="7">
        <f t="shared" si="5"/>
        <v>0</v>
      </c>
      <c r="K28" s="7">
        <f t="shared" si="5"/>
        <v>0</v>
      </c>
      <c r="L28" s="7">
        <f t="shared" si="5"/>
        <v>0</v>
      </c>
      <c r="M28" s="7">
        <f t="shared" si="5"/>
        <v>0</v>
      </c>
      <c r="N28" s="7">
        <f t="shared" si="5"/>
        <v>0</v>
      </c>
      <c r="O28" s="7">
        <f t="shared" si="5"/>
        <v>0</v>
      </c>
      <c r="P28" s="7">
        <f t="shared" si="5"/>
        <v>0</v>
      </c>
    </row>
    <row r="29" spans="2:16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25.5">
      <c r="B30" s="9" t="s">
        <v>18</v>
      </c>
      <c r="C30" s="7">
        <f>IF(C28=0,100,"=(C25+C26+C27)/21")</f>
        <v>100</v>
      </c>
      <c r="D30" s="7">
        <f aca="true" t="shared" si="6" ref="D30:P30">IF(D28=0,100,"=(C25+C26+C27)/21")</f>
        <v>100</v>
      </c>
      <c r="E30" s="7">
        <f t="shared" si="6"/>
        <v>100</v>
      </c>
      <c r="F30" s="7">
        <f t="shared" si="6"/>
        <v>100</v>
      </c>
      <c r="G30" s="7">
        <f t="shared" si="6"/>
        <v>100</v>
      </c>
      <c r="H30" s="7">
        <f t="shared" si="6"/>
        <v>100</v>
      </c>
      <c r="I30" s="7">
        <f t="shared" si="6"/>
        <v>100</v>
      </c>
      <c r="J30" s="7">
        <f t="shared" si="6"/>
        <v>100</v>
      </c>
      <c r="K30" s="7">
        <f t="shared" si="6"/>
        <v>100</v>
      </c>
      <c r="L30" s="7">
        <f t="shared" si="6"/>
        <v>100</v>
      </c>
      <c r="M30" s="7">
        <f t="shared" si="6"/>
        <v>100</v>
      </c>
      <c r="N30" s="7">
        <f t="shared" si="6"/>
        <v>100</v>
      </c>
      <c r="O30" s="7">
        <f t="shared" si="6"/>
        <v>100</v>
      </c>
      <c r="P30" s="7">
        <f t="shared" si="6"/>
        <v>100</v>
      </c>
    </row>
    <row r="31" spans="2:18" ht="12.75">
      <c r="B31" s="10" t="s">
        <v>19</v>
      </c>
      <c r="C31" s="7">
        <f>(C25+C26)*100/16</f>
        <v>0</v>
      </c>
      <c r="D31" s="7">
        <f aca="true" t="shared" si="7" ref="D31:P31">(D25+D26)*100/16</f>
        <v>0</v>
      </c>
      <c r="E31" s="7">
        <f>(E25+E26)*100/6</f>
        <v>0</v>
      </c>
      <c r="F31" s="7">
        <f>(F25+F26)*100/6</f>
        <v>0</v>
      </c>
      <c r="G31" s="7">
        <f t="shared" si="7"/>
        <v>0</v>
      </c>
      <c r="H31" s="7">
        <f t="shared" si="7"/>
        <v>0</v>
      </c>
      <c r="I31" s="7">
        <f t="shared" si="7"/>
        <v>0</v>
      </c>
      <c r="J31" s="7">
        <f t="shared" si="7"/>
        <v>0</v>
      </c>
      <c r="K31" s="7">
        <f>(K25+K26)*100/16</f>
        <v>0</v>
      </c>
      <c r="L31" s="7">
        <f>(L25+L26)*100/14</f>
        <v>0</v>
      </c>
      <c r="M31" s="7">
        <f t="shared" si="7"/>
        <v>0</v>
      </c>
      <c r="N31" s="7">
        <f t="shared" si="7"/>
        <v>0</v>
      </c>
      <c r="O31" s="7">
        <f>(O25+O26)*100/10</f>
        <v>0</v>
      </c>
      <c r="P31" s="7">
        <f t="shared" si="7"/>
        <v>0</v>
      </c>
      <c r="R31" s="1">
        <f>SUM(C31:P31)/14</f>
        <v>0</v>
      </c>
    </row>
    <row r="32" spans="2:17" ht="12.7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6" ht="12.75">
      <c r="B33" s="2" t="s">
        <v>14</v>
      </c>
      <c r="C33" s="13"/>
      <c r="D33" s="2">
        <f>COUNTIF(S2:S22,5)</f>
        <v>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2:16" ht="12.75">
      <c r="B34" s="2" t="s">
        <v>15</v>
      </c>
      <c r="C34" s="14"/>
      <c r="D34" s="2">
        <f>COUNTIF(S2:S22,4)</f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8" ht="12.75">
      <c r="B35" s="2" t="s">
        <v>16</v>
      </c>
      <c r="C35" s="14"/>
      <c r="D35" s="2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R35" t="s">
        <v>21</v>
      </c>
    </row>
    <row r="36" spans="2:18" ht="12.75">
      <c r="B36" s="2" t="s">
        <v>17</v>
      </c>
      <c r="C36" s="15"/>
      <c r="D36" s="2">
        <f>COUNTIF(S2:S22,3)</f>
        <v>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R36" t="s">
        <v>22</v>
      </c>
    </row>
  </sheetData>
  <mergeCells count="5">
    <mergeCell ref="C33:C36"/>
    <mergeCell ref="E33:P33"/>
    <mergeCell ref="E34:P34"/>
    <mergeCell ref="E35:P35"/>
    <mergeCell ref="E36:P36"/>
  </mergeCells>
  <printOptions/>
  <pageMargins left="0.15" right="0.15" top="0.14" bottom="0.35" header="0.1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 2 ст. Преградная"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Хачко Ирина Александровна</dc:creator>
  <cp:keywords/>
  <dc:description/>
  <cp:lastModifiedBy>марина</cp:lastModifiedBy>
  <cp:lastPrinted>2009-02-15T07:00:30Z</cp:lastPrinted>
  <dcterms:created xsi:type="dcterms:W3CDTF">2008-12-26T11:45:56Z</dcterms:created>
  <dcterms:modified xsi:type="dcterms:W3CDTF">2012-11-11T17:44:38Z</dcterms:modified>
  <cp:category/>
  <cp:version/>
  <cp:contentType/>
  <cp:contentStatus/>
</cp:coreProperties>
</file>